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marchioni\Downloads\"/>
    </mc:Choice>
  </mc:AlternateContent>
  <xr:revisionPtr revIDLastSave="0" documentId="13_ncr:1_{D8D9531E-E06B-4AC3-98B3-9660CE56F9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s 1 (testo)" sheetId="1" r:id="rId1"/>
    <sheet name="Es 1 (soluzione)" sheetId="2" r:id="rId2"/>
    <sheet name="Es 2 (testo)" sheetId="3" r:id="rId3"/>
    <sheet name="Es 2 (soluzione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I29" i="4"/>
  <c r="H29" i="4"/>
  <c r="G29" i="4"/>
  <c r="F29" i="4"/>
  <c r="E29" i="4"/>
  <c r="D29" i="4"/>
  <c r="J15" i="4"/>
  <c r="I15" i="4"/>
  <c r="H15" i="4"/>
  <c r="G15" i="4"/>
  <c r="F15" i="4"/>
  <c r="E15" i="4"/>
  <c r="E9" i="4"/>
  <c r="J22" i="2"/>
  <c r="I22" i="2"/>
  <c r="H22" i="2"/>
  <c r="G22" i="2"/>
  <c r="F22" i="2"/>
  <c r="E22" i="2"/>
  <c r="D22" i="2"/>
  <c r="E9" i="2"/>
  <c r="F9" i="2" l="1"/>
  <c r="G9" i="2" s="1"/>
  <c r="H9" i="2" s="1"/>
  <c r="I9" i="2" s="1"/>
  <c r="J9" i="2" s="1"/>
  <c r="F9" i="4"/>
  <c r="D10" i="2"/>
  <c r="D23" i="2" l="1"/>
  <c r="G9" i="4"/>
  <c r="H9" i="4" s="1"/>
  <c r="I9" i="4" s="1"/>
  <c r="J9" i="4" s="1"/>
  <c r="D11" i="4"/>
  <c r="D10" i="4"/>
  <c r="D12" i="4" s="1"/>
  <c r="D13" i="4" s="1"/>
  <c r="D30" i="4"/>
  <c r="D16" i="4"/>
  <c r="D17" i="4" s="1"/>
  <c r="D18" i="4" s="1"/>
  <c r="D11" i="2"/>
  <c r="D20" i="4" l="1"/>
  <c r="D24" i="4"/>
  <c r="D12" i="2"/>
  <c r="D13" i="2" s="1"/>
  <c r="D14" i="2" s="1"/>
  <c r="D18" i="2" s="1"/>
</calcChain>
</file>

<file path=xl/sharedStrings.xml><?xml version="1.0" encoding="utf-8"?>
<sst xmlns="http://schemas.openxmlformats.org/spreadsheetml/2006/main" count="170" uniqueCount="49">
  <si>
    <t>Completare le celle grigie</t>
  </si>
  <si>
    <t>t</t>
  </si>
  <si>
    <t>I^e_t</t>
  </si>
  <si>
    <t>Utile netto</t>
  </si>
  <si>
    <t>C^e_t</t>
  </si>
  <si>
    <t>Capitale proprio</t>
  </si>
  <si>
    <t>r^e</t>
  </si>
  <si>
    <t>Costo del capitale proprio</t>
  </si>
  <si>
    <t>costante</t>
  </si>
  <si>
    <t>d^e_{t,0}</t>
  </si>
  <si>
    <t>Fattori di sconto</t>
  </si>
  <si>
    <t>I^e</t>
  </si>
  <si>
    <t>Utile netto totale</t>
  </si>
  <si>
    <t>C^e</t>
  </si>
  <si>
    <t>Capitale proprio totale</t>
  </si>
  <si>
    <t>I^e/C^e</t>
  </si>
  <si>
    <t>i^e_0</t>
  </si>
  <si>
    <t>ROE medio istantaneo</t>
  </si>
  <si>
    <t>i^e_0*(1+r^e)</t>
  </si>
  <si>
    <t>i^e</t>
  </si>
  <si>
    <t>ROE medio (base annua)</t>
  </si>
  <si>
    <t>i^e – r^e</t>
  </si>
  <si>
    <t>Efficienza finanziaria (base annua)</t>
  </si>
  <si>
    <t>Il progetto</t>
  </si>
  <si>
    <t>conveniente per gli azionisti, in quanto ha natura di</t>
  </si>
  <si>
    <t>e</t>
  </si>
  <si>
    <t>C^e*(i^e-r^e)/(1+r^e)</t>
  </si>
  <si>
    <t>VAN^e</t>
  </si>
  <si>
    <t>Valore attuale netto per gli azionisti</t>
  </si>
  <si>
    <t>Controllo di coerenza su VAN^e</t>
  </si>
  <si>
    <t>I^e_t – (C^e_t – C^e_{t-1})</t>
  </si>
  <si>
    <t>F^e</t>
  </si>
  <si>
    <t>Flusso di cassa agli azionisti</t>
  </si>
  <si>
    <t>è</t>
  </si>
  <si>
    <t>investimento</t>
  </si>
  <si>
    <t>i^e &gt; r^e</t>
  </si>
  <si>
    <t>r^e_t</t>
  </si>
  <si>
    <t>i^e_0*(1+r^e_1)</t>
  </si>
  <si>
    <t>r^e_t * C^e_{t-1}</t>
  </si>
  <si>
    <t>I^*e_t</t>
  </si>
  <si>
    <t>Reddito normale</t>
  </si>
  <si>
    <t>I^*e</t>
  </si>
  <si>
    <t>Reddito normale totale</t>
  </si>
  <si>
    <t>I^*e/C^e</t>
  </si>
  <si>
    <t>r^e_0</t>
  </si>
  <si>
    <t>Costo del capitale proprio medio (istantaneo)</t>
  </si>
  <si>
    <t>r^e_0*(1+r^e_1)</t>
  </si>
  <si>
    <t>Costo del capitale proprio medio (base annua)</t>
  </si>
  <si>
    <t>C^e*(i^e-r^e)/(1+r^e_1)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</si>
</sst>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00000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4EA6B"/>
        <bgColor rgb="FFD4EA6B"/>
      </patternFill>
    </fill>
    <fill>
      <patternFill patternType="solid">
        <fgColor rgb="FFEEEEEE"/>
        <bgColor rgb="FFEEEEEE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">
    <xf numFmtId="0" fontId="0" fillId="0" borderId="0" xfId="0"/>
    <xf numFmtId="0" fontId="2" fillId="0" borderId="0" xfId="0" applyFont="1"/>
    <xf numFmtId="0" fontId="15" fillId="0" borderId="0" xfId="0" applyFont="1"/>
    <xf numFmtId="0" fontId="0" fillId="9" borderId="0" xfId="0" applyFill="1"/>
    <xf numFmtId="10" fontId="0" fillId="9" borderId="0" xfId="0" applyNumberFormat="1" applyFill="1"/>
    <xf numFmtId="10" fontId="0" fillId="0" borderId="0" xfId="0" applyNumberFormat="1"/>
    <xf numFmtId="0" fontId="0" fillId="10" borderId="0" xfId="0" applyFill="1"/>
    <xf numFmtId="164" fontId="0" fillId="10" borderId="0" xfId="0" applyNumberFormat="1" applyFill="1"/>
    <xf numFmtId="2" fontId="0" fillId="10" borderId="0" xfId="0" applyNumberFormat="1" applyFill="1"/>
    <xf numFmtId="10" fontId="0" fillId="10" borderId="0" xfId="0" applyNumberFormat="1" applyFill="1"/>
    <xf numFmtId="0" fontId="0" fillId="10" borderId="0" xfId="0" applyFill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workbookViewId="0">
      <selection activeCell="B2" sqref="B2"/>
    </sheetView>
  </sheetViews>
  <sheetFormatPr defaultRowHeight="13.8"/>
  <cols>
    <col min="1" max="1" width="20.8984375" customWidth="1"/>
    <col min="2" max="2" width="17.5" customWidth="1"/>
    <col min="3" max="3" width="27.09765625" customWidth="1"/>
    <col min="4" max="4" width="12.59765625" customWidth="1"/>
    <col min="5" max="5" width="12.19921875" customWidth="1"/>
    <col min="6" max="6" width="16.59765625" customWidth="1"/>
    <col min="7" max="7" width="14.8984375" customWidth="1"/>
    <col min="8" max="8" width="9.09765625" customWidth="1"/>
    <col min="9" max="9" width="16.296875" customWidth="1"/>
    <col min="10" max="10" width="13.796875" customWidth="1"/>
    <col min="11" max="11" width="8.796875" customWidth="1"/>
  </cols>
  <sheetData>
    <row r="2" spans="1:10">
      <c r="B2" s="1" t="s">
        <v>0</v>
      </c>
      <c r="C2" s="1"/>
    </row>
    <row r="4" spans="1:10">
      <c r="B4" s="2" t="s">
        <v>1</v>
      </c>
      <c r="C4" s="2"/>
      <c r="D4" s="2">
        <v>0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</row>
    <row r="5" spans="1:10">
      <c r="B5" t="s">
        <v>2</v>
      </c>
      <c r="C5" t="s">
        <v>3</v>
      </c>
      <c r="E5" s="3">
        <v>100</v>
      </c>
      <c r="F5" s="3">
        <v>90</v>
      </c>
      <c r="G5" s="3">
        <v>70</v>
      </c>
      <c r="H5" s="3">
        <v>60</v>
      </c>
      <c r="I5" s="3">
        <v>40</v>
      </c>
      <c r="J5" s="3">
        <v>30</v>
      </c>
    </row>
    <row r="6" spans="1:10">
      <c r="B6" t="s">
        <v>4</v>
      </c>
      <c r="C6" t="s">
        <v>5</v>
      </c>
      <c r="D6" s="3">
        <v>1100</v>
      </c>
      <c r="E6" s="3">
        <v>900</v>
      </c>
      <c r="F6" s="3">
        <v>600</v>
      </c>
      <c r="G6" s="3">
        <v>550</v>
      </c>
      <c r="H6" s="3">
        <v>350</v>
      </c>
      <c r="I6" s="3">
        <v>150</v>
      </c>
      <c r="J6" s="3">
        <v>0</v>
      </c>
    </row>
    <row r="7" spans="1:10">
      <c r="B7" t="s">
        <v>6</v>
      </c>
      <c r="C7" t="s">
        <v>7</v>
      </c>
      <c r="D7" s="4">
        <v>0.08</v>
      </c>
      <c r="E7" s="5" t="s">
        <v>8</v>
      </c>
      <c r="F7" s="5"/>
      <c r="G7" s="5"/>
      <c r="H7" s="5"/>
      <c r="I7" s="5"/>
      <c r="J7" s="5"/>
    </row>
    <row r="9" spans="1:10">
      <c r="B9" t="s">
        <v>9</v>
      </c>
      <c r="C9" t="s">
        <v>10</v>
      </c>
      <c r="D9" s="6"/>
      <c r="E9" s="7"/>
      <c r="F9" s="7"/>
      <c r="G9" s="7"/>
      <c r="H9" s="7"/>
      <c r="I9" s="7"/>
      <c r="J9" s="7"/>
    </row>
    <row r="10" spans="1:10">
      <c r="B10" t="s">
        <v>11</v>
      </c>
      <c r="C10" t="s">
        <v>12</v>
      </c>
      <c r="D10" s="8"/>
    </row>
    <row r="11" spans="1:10">
      <c r="B11" t="s">
        <v>13</v>
      </c>
      <c r="C11" t="s">
        <v>14</v>
      </c>
      <c r="D11" s="8"/>
    </row>
    <row r="12" spans="1:10">
      <c r="A12" t="s">
        <v>15</v>
      </c>
      <c r="B12" t="s">
        <v>16</v>
      </c>
      <c r="C12" t="s">
        <v>17</v>
      </c>
      <c r="D12" s="9"/>
    </row>
    <row r="13" spans="1:10">
      <c r="A13" t="s">
        <v>18</v>
      </c>
      <c r="B13" t="s">
        <v>19</v>
      </c>
      <c r="C13" t="s">
        <v>20</v>
      </c>
      <c r="D13" s="9"/>
    </row>
    <row r="14" spans="1:10">
      <c r="B14" t="s">
        <v>21</v>
      </c>
      <c r="C14" t="s">
        <v>22</v>
      </c>
      <c r="D14" s="9"/>
    </row>
    <row r="16" spans="1:10">
      <c r="B16" t="s">
        <v>23</v>
      </c>
      <c r="C16" s="10"/>
      <c r="D16" t="s">
        <v>24</v>
      </c>
      <c r="G16" s="10"/>
      <c r="H16" t="s">
        <v>25</v>
      </c>
      <c r="I16" s="10"/>
    </row>
    <row r="18" spans="1:10">
      <c r="A18" t="s">
        <v>26</v>
      </c>
      <c r="B18" t="s">
        <v>27</v>
      </c>
      <c r="C18" t="s">
        <v>28</v>
      </c>
      <c r="D18" s="8"/>
    </row>
    <row r="20" spans="1:10">
      <c r="B20" s="2" t="s">
        <v>29</v>
      </c>
      <c r="C20" s="2"/>
    </row>
    <row r="21" spans="1:10">
      <c r="B21" s="2" t="s">
        <v>1</v>
      </c>
      <c r="C21" s="2"/>
      <c r="D21" s="2">
        <v>0</v>
      </c>
      <c r="E21" s="2">
        <v>1</v>
      </c>
      <c r="F21" s="2">
        <v>2</v>
      </c>
      <c r="G21" s="2">
        <v>3</v>
      </c>
      <c r="H21" s="2">
        <v>4</v>
      </c>
      <c r="I21" s="2">
        <v>5</v>
      </c>
      <c r="J21" s="2">
        <v>6</v>
      </c>
    </row>
    <row r="22" spans="1:10">
      <c r="A22" t="s">
        <v>30</v>
      </c>
      <c r="B22" t="s">
        <v>31</v>
      </c>
      <c r="C22" t="s">
        <v>32</v>
      </c>
      <c r="D22" s="6"/>
      <c r="E22" s="6"/>
      <c r="F22" s="6"/>
      <c r="G22" s="6"/>
      <c r="H22" s="6"/>
      <c r="I22" s="6"/>
      <c r="J22" s="6"/>
    </row>
    <row r="23" spans="1:10">
      <c r="B23" t="s">
        <v>27</v>
      </c>
      <c r="C23" t="s">
        <v>28</v>
      </c>
      <c r="D23" s="8"/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"/>
  <sheetViews>
    <sheetView workbookViewId="0">
      <selection activeCell="B2" sqref="B2"/>
    </sheetView>
  </sheetViews>
  <sheetFormatPr defaultRowHeight="13.8"/>
  <cols>
    <col min="1" max="1" width="20.8984375" customWidth="1"/>
    <col min="2" max="2" width="17.5" customWidth="1"/>
    <col min="3" max="3" width="27.09765625" customWidth="1"/>
    <col min="4" max="4" width="12.59765625" customWidth="1"/>
    <col min="5" max="5" width="12.19921875" customWidth="1"/>
    <col min="6" max="6" width="16.59765625" customWidth="1"/>
    <col min="7" max="7" width="14.8984375" customWidth="1"/>
    <col min="8" max="8" width="9.09765625" customWidth="1"/>
    <col min="9" max="9" width="16.296875" customWidth="1"/>
    <col min="10" max="10" width="13.796875" customWidth="1"/>
    <col min="11" max="11" width="8.796875" customWidth="1"/>
  </cols>
  <sheetData>
    <row r="2" spans="1:10">
      <c r="B2" s="1" t="s">
        <v>0</v>
      </c>
      <c r="C2" s="1"/>
    </row>
    <row r="4" spans="1:10">
      <c r="B4" s="2" t="s">
        <v>1</v>
      </c>
      <c r="C4" s="2"/>
      <c r="D4" s="2">
        <v>0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</row>
    <row r="5" spans="1:10">
      <c r="B5" t="s">
        <v>2</v>
      </c>
      <c r="C5" t="s">
        <v>3</v>
      </c>
      <c r="E5" s="3">
        <v>100</v>
      </c>
      <c r="F5" s="3">
        <v>90</v>
      </c>
      <c r="G5" s="3">
        <v>70</v>
      </c>
      <c r="H5" s="3">
        <v>60</v>
      </c>
      <c r="I5" s="3">
        <v>40</v>
      </c>
      <c r="J5" s="3">
        <v>30</v>
      </c>
    </row>
    <row r="6" spans="1:10">
      <c r="B6" t="s">
        <v>4</v>
      </c>
      <c r="C6" t="s">
        <v>5</v>
      </c>
      <c r="D6" s="3">
        <v>1100</v>
      </c>
      <c r="E6" s="3">
        <v>900</v>
      </c>
      <c r="F6" s="3">
        <v>600</v>
      </c>
      <c r="G6" s="3">
        <v>550</v>
      </c>
      <c r="H6" s="3">
        <v>350</v>
      </c>
      <c r="I6" s="3">
        <v>150</v>
      </c>
      <c r="J6" s="3">
        <v>0</v>
      </c>
    </row>
    <row r="7" spans="1:10">
      <c r="B7" t="s">
        <v>6</v>
      </c>
      <c r="C7" t="s">
        <v>7</v>
      </c>
      <c r="D7" s="4">
        <v>0.08</v>
      </c>
      <c r="E7" s="5" t="s">
        <v>8</v>
      </c>
      <c r="F7" s="5"/>
      <c r="G7" s="5"/>
      <c r="H7" s="5"/>
      <c r="I7" s="5"/>
      <c r="J7" s="5"/>
    </row>
    <row r="9" spans="1:10">
      <c r="B9" t="s">
        <v>9</v>
      </c>
      <c r="C9" t="s">
        <v>10</v>
      </c>
      <c r="D9" s="6">
        <v>1</v>
      </c>
      <c r="E9" s="7">
        <f t="shared" ref="E9:J9" si="0">D9/(1+$D$7)</f>
        <v>0.92592592592592582</v>
      </c>
      <c r="F9" s="7">
        <f t="shared" si="0"/>
        <v>0.8573388203017831</v>
      </c>
      <c r="G9" s="7">
        <f t="shared" si="0"/>
        <v>0.79383224102016947</v>
      </c>
      <c r="H9" s="7">
        <f t="shared" si="0"/>
        <v>0.73502985279645316</v>
      </c>
      <c r="I9" s="7">
        <f t="shared" si="0"/>
        <v>0.68058319703375292</v>
      </c>
      <c r="J9" s="7">
        <f t="shared" si="0"/>
        <v>0.63016962688310452</v>
      </c>
    </row>
    <row r="10" spans="1:10">
      <c r="B10" t="s">
        <v>11</v>
      </c>
      <c r="C10" t="s">
        <v>12</v>
      </c>
      <c r="D10" s="8">
        <f>SUMPRODUCT(D5:J5,D9:J9)</f>
        <v>315.55155114679542</v>
      </c>
    </row>
    <row r="11" spans="1:10">
      <c r="B11" t="s">
        <v>13</v>
      </c>
      <c r="C11" t="s">
        <v>14</v>
      </c>
      <c r="D11" s="8">
        <f>SUMPRODUCT(D6:J6,D9:J9)</f>
        <v>3243.692286109318</v>
      </c>
    </row>
    <row r="12" spans="1:10">
      <c r="A12" t="s">
        <v>15</v>
      </c>
      <c r="B12" t="s">
        <v>16</v>
      </c>
      <c r="C12" t="s">
        <v>17</v>
      </c>
      <c r="D12" s="9">
        <f>D10/D11</f>
        <v>9.7281592492019994E-2</v>
      </c>
    </row>
    <row r="13" spans="1:10">
      <c r="A13" t="s">
        <v>18</v>
      </c>
      <c r="B13" t="s">
        <v>19</v>
      </c>
      <c r="C13" t="s">
        <v>20</v>
      </c>
      <c r="D13" s="9">
        <f>D12*(1+D7)</f>
        <v>0.1050641198913816</v>
      </c>
    </row>
    <row r="14" spans="1:10">
      <c r="B14" t="s">
        <v>21</v>
      </c>
      <c r="C14" t="s">
        <v>22</v>
      </c>
      <c r="D14" s="9">
        <f>D13-D7</f>
        <v>2.5064119891381603E-2</v>
      </c>
    </row>
    <row r="16" spans="1:10">
      <c r="B16" t="s">
        <v>23</v>
      </c>
      <c r="C16" s="10" t="s">
        <v>33</v>
      </c>
      <c r="D16" t="s">
        <v>24</v>
      </c>
      <c r="G16" s="10" t="s">
        <v>34</v>
      </c>
      <c r="H16" t="s">
        <v>25</v>
      </c>
      <c r="I16" s="10" t="s">
        <v>35</v>
      </c>
    </row>
    <row r="18" spans="1:10">
      <c r="A18" t="s">
        <v>26</v>
      </c>
      <c r="B18" t="s">
        <v>27</v>
      </c>
      <c r="C18" t="s">
        <v>28</v>
      </c>
      <c r="D18" s="8">
        <f>D11*D14/(1+D7)</f>
        <v>75.278048472031131</v>
      </c>
    </row>
    <row r="20" spans="1:10">
      <c r="B20" s="2" t="s">
        <v>29</v>
      </c>
      <c r="C20" s="2"/>
    </row>
    <row r="21" spans="1:10">
      <c r="B21" s="2" t="s">
        <v>1</v>
      </c>
      <c r="C21" s="2"/>
      <c r="D21" s="2">
        <v>0</v>
      </c>
      <c r="E21" s="2">
        <v>1</v>
      </c>
      <c r="F21" s="2">
        <v>2</v>
      </c>
      <c r="G21" s="2">
        <v>3</v>
      </c>
      <c r="H21" s="2">
        <v>4</v>
      </c>
      <c r="I21" s="2">
        <v>5</v>
      </c>
      <c r="J21" s="2">
        <v>6</v>
      </c>
    </row>
    <row r="22" spans="1:10">
      <c r="A22" t="s">
        <v>30</v>
      </c>
      <c r="B22" t="s">
        <v>31</v>
      </c>
      <c r="C22" t="s">
        <v>32</v>
      </c>
      <c r="D22" s="6">
        <f>-D6</f>
        <v>-1100</v>
      </c>
      <c r="E22" s="6">
        <f t="shared" ref="E22:J22" si="1">E5-(E6-D6)</f>
        <v>300</v>
      </c>
      <c r="F22" s="6">
        <f t="shared" si="1"/>
        <v>390</v>
      </c>
      <c r="G22" s="6">
        <f t="shared" si="1"/>
        <v>120</v>
      </c>
      <c r="H22" s="6">
        <f t="shared" si="1"/>
        <v>260</v>
      </c>
      <c r="I22" s="6">
        <f t="shared" si="1"/>
        <v>240</v>
      </c>
      <c r="J22" s="6">
        <f t="shared" si="1"/>
        <v>180</v>
      </c>
    </row>
    <row r="23" spans="1:10">
      <c r="B23" t="s">
        <v>27</v>
      </c>
      <c r="C23" t="s">
        <v>28</v>
      </c>
      <c r="D23" s="8">
        <f>SUMPRODUCT(D9:J9,D22:J22)</f>
        <v>75.278048472030918</v>
      </c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0"/>
  <sheetViews>
    <sheetView workbookViewId="0">
      <selection activeCell="B2" sqref="B2"/>
    </sheetView>
  </sheetViews>
  <sheetFormatPr defaultRowHeight="13.8"/>
  <cols>
    <col min="1" max="1" width="21.3984375" customWidth="1"/>
    <col min="2" max="2" width="14.3984375" customWidth="1"/>
    <col min="3" max="3" width="35.5" customWidth="1"/>
    <col min="4" max="4" width="9.59765625" customWidth="1"/>
    <col min="5" max="5" width="10.69921875" customWidth="1"/>
    <col min="6" max="6" width="20.69921875" customWidth="1"/>
    <col min="7" max="7" width="12.8984375" customWidth="1"/>
    <col min="8" max="10" width="10.69921875" customWidth="1"/>
    <col min="11" max="11" width="8.796875" customWidth="1"/>
  </cols>
  <sheetData>
    <row r="2" spans="1:10">
      <c r="B2" s="1" t="s">
        <v>0</v>
      </c>
      <c r="C2" s="1"/>
    </row>
    <row r="4" spans="1:10">
      <c r="B4" s="2" t="s">
        <v>1</v>
      </c>
      <c r="C4" s="2"/>
      <c r="D4" s="2">
        <v>0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</row>
    <row r="5" spans="1:10">
      <c r="B5" t="s">
        <v>2</v>
      </c>
      <c r="C5" t="s">
        <v>3</v>
      </c>
      <c r="E5" s="3">
        <v>140</v>
      </c>
      <c r="F5" s="3">
        <v>130</v>
      </c>
      <c r="G5" s="3">
        <v>120</v>
      </c>
      <c r="H5" s="3">
        <v>100</v>
      </c>
      <c r="I5" s="3">
        <v>80</v>
      </c>
      <c r="J5" s="3">
        <v>70</v>
      </c>
    </row>
    <row r="6" spans="1:10">
      <c r="B6" t="s">
        <v>4</v>
      </c>
      <c r="C6" t="s">
        <v>5</v>
      </c>
      <c r="D6" s="3">
        <v>3000</v>
      </c>
      <c r="E6" s="3">
        <v>2500</v>
      </c>
      <c r="F6" s="3">
        <v>2300</v>
      </c>
      <c r="G6" s="3">
        <v>1700</v>
      </c>
      <c r="H6" s="3">
        <v>1000</v>
      </c>
      <c r="I6" s="3">
        <v>600</v>
      </c>
      <c r="J6" s="3">
        <v>0</v>
      </c>
    </row>
    <row r="7" spans="1:10">
      <c r="B7" t="s">
        <v>36</v>
      </c>
      <c r="C7" t="s">
        <v>7</v>
      </c>
      <c r="E7" s="4">
        <v>0.03</v>
      </c>
      <c r="F7" s="4">
        <v>0.02</v>
      </c>
      <c r="G7" s="4">
        <v>0.04</v>
      </c>
      <c r="H7" s="4">
        <v>0.03</v>
      </c>
      <c r="I7" s="4">
        <v>0.05</v>
      </c>
      <c r="J7" s="4">
        <v>0.04</v>
      </c>
    </row>
    <row r="9" spans="1:10">
      <c r="B9" t="s">
        <v>9</v>
      </c>
      <c r="C9" t="s">
        <v>10</v>
      </c>
      <c r="D9" s="6"/>
      <c r="E9" s="7"/>
      <c r="F9" s="7"/>
      <c r="G9" s="7"/>
      <c r="H9" s="7"/>
      <c r="I9" s="7"/>
      <c r="J9" s="7"/>
    </row>
    <row r="10" spans="1:10">
      <c r="B10" t="s">
        <v>11</v>
      </c>
      <c r="C10" t="s">
        <v>12</v>
      </c>
      <c r="D10" s="8"/>
    </row>
    <row r="11" spans="1:10">
      <c r="B11" t="s">
        <v>13</v>
      </c>
      <c r="C11" t="s">
        <v>14</v>
      </c>
      <c r="D11" s="8"/>
    </row>
    <row r="12" spans="1:10">
      <c r="A12" t="s">
        <v>15</v>
      </c>
      <c r="B12" t="s">
        <v>16</v>
      </c>
      <c r="C12" t="s">
        <v>17</v>
      </c>
      <c r="D12" s="9"/>
    </row>
    <row r="13" spans="1:10">
      <c r="A13" t="s">
        <v>37</v>
      </c>
      <c r="B13" t="s">
        <v>19</v>
      </c>
      <c r="C13" t="s">
        <v>20</v>
      </c>
      <c r="D13" s="9"/>
    </row>
    <row r="15" spans="1:10">
      <c r="A15" t="s">
        <v>38</v>
      </c>
      <c r="B15" t="s">
        <v>39</v>
      </c>
      <c r="C15" t="s">
        <v>40</v>
      </c>
      <c r="E15" s="6"/>
      <c r="F15" s="6"/>
      <c r="G15" s="6"/>
      <c r="H15" s="6"/>
      <c r="I15" s="6"/>
      <c r="J15" s="6"/>
    </row>
    <row r="16" spans="1:10">
      <c r="B16" t="s">
        <v>41</v>
      </c>
      <c r="C16" t="s">
        <v>42</v>
      </c>
      <c r="D16" s="8"/>
    </row>
    <row r="17" spans="1:10">
      <c r="A17" t="s">
        <v>43</v>
      </c>
      <c r="B17" t="s">
        <v>44</v>
      </c>
      <c r="C17" t="s">
        <v>45</v>
      </c>
      <c r="D17" s="9"/>
    </row>
    <row r="18" spans="1:10">
      <c r="A18" t="s">
        <v>46</v>
      </c>
      <c r="B18" t="s">
        <v>6</v>
      </c>
      <c r="C18" t="s">
        <v>47</v>
      </c>
      <c r="D18" s="9"/>
    </row>
    <row r="20" spans="1:10">
      <c r="B20" t="s">
        <v>21</v>
      </c>
      <c r="C20" t="s">
        <v>22</v>
      </c>
      <c r="D20" s="9"/>
    </row>
    <row r="22" spans="1:10">
      <c r="B22" t="s">
        <v>23</v>
      </c>
      <c r="C22" s="10"/>
      <c r="D22" t="s">
        <v>24</v>
      </c>
      <c r="G22" s="10"/>
      <c r="H22" t="s">
        <v>25</v>
      </c>
      <c r="I22" s="10"/>
    </row>
    <row r="24" spans="1:10">
      <c r="A24" t="s">
        <v>48</v>
      </c>
      <c r="B24" t="s">
        <v>27</v>
      </c>
      <c r="C24" t="s">
        <v>28</v>
      </c>
      <c r="D24" s="8"/>
    </row>
    <row r="27" spans="1:10">
      <c r="B27" s="2" t="s">
        <v>29</v>
      </c>
      <c r="C27" s="2"/>
    </row>
    <row r="28" spans="1:10">
      <c r="B28" s="2" t="s">
        <v>1</v>
      </c>
      <c r="C28" s="2"/>
      <c r="D28" s="2">
        <v>0</v>
      </c>
      <c r="E28" s="2">
        <v>1</v>
      </c>
      <c r="F28" s="2">
        <v>2</v>
      </c>
      <c r="G28" s="2">
        <v>3</v>
      </c>
      <c r="H28" s="2">
        <v>4</v>
      </c>
      <c r="I28" s="2">
        <v>5</v>
      </c>
      <c r="J28" s="2">
        <v>6</v>
      </c>
    </row>
    <row r="29" spans="1:10">
      <c r="A29" t="s">
        <v>30</v>
      </c>
      <c r="B29" t="s">
        <v>31</v>
      </c>
      <c r="C29" t="s">
        <v>32</v>
      </c>
      <c r="D29" s="6"/>
      <c r="E29" s="6"/>
      <c r="F29" s="6"/>
      <c r="G29" s="6"/>
      <c r="H29" s="6"/>
      <c r="I29" s="6"/>
      <c r="J29" s="6"/>
    </row>
    <row r="30" spans="1:10">
      <c r="B30" t="s">
        <v>27</v>
      </c>
      <c r="C30" t="s">
        <v>28</v>
      </c>
      <c r="D30" s="8"/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0"/>
  <sheetViews>
    <sheetView topLeftCell="A7" workbookViewId="0">
      <selection activeCell="B2" sqref="B2"/>
    </sheetView>
  </sheetViews>
  <sheetFormatPr defaultRowHeight="13.8"/>
  <cols>
    <col min="1" max="1" width="21.3984375" customWidth="1"/>
    <col min="2" max="2" width="14.3984375" customWidth="1"/>
    <col min="3" max="3" width="35.5" customWidth="1"/>
    <col min="4" max="4" width="9.59765625" customWidth="1"/>
    <col min="5" max="5" width="10.69921875" customWidth="1"/>
    <col min="6" max="6" width="20.69921875" customWidth="1"/>
    <col min="7" max="7" width="12.8984375" customWidth="1"/>
    <col min="8" max="10" width="10.69921875" customWidth="1"/>
    <col min="11" max="11" width="8.796875" customWidth="1"/>
  </cols>
  <sheetData>
    <row r="2" spans="1:10">
      <c r="B2" s="1" t="s">
        <v>0</v>
      </c>
      <c r="C2" s="1"/>
    </row>
    <row r="4" spans="1:10">
      <c r="B4" s="2" t="s">
        <v>1</v>
      </c>
      <c r="C4" s="2"/>
      <c r="D4" s="2">
        <v>0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</row>
    <row r="5" spans="1:10">
      <c r="B5" t="s">
        <v>2</v>
      </c>
      <c r="C5" t="s">
        <v>3</v>
      </c>
      <c r="E5" s="3">
        <v>140</v>
      </c>
      <c r="F5" s="3">
        <v>130</v>
      </c>
      <c r="G5" s="3">
        <v>120</v>
      </c>
      <c r="H5" s="3">
        <v>100</v>
      </c>
      <c r="I5" s="3">
        <v>80</v>
      </c>
      <c r="J5" s="3">
        <v>70</v>
      </c>
    </row>
    <row r="6" spans="1:10">
      <c r="B6" t="s">
        <v>4</v>
      </c>
      <c r="C6" t="s">
        <v>5</v>
      </c>
      <c r="D6" s="3">
        <v>3000</v>
      </c>
      <c r="E6" s="3">
        <v>2500</v>
      </c>
      <c r="F6" s="3">
        <v>2300</v>
      </c>
      <c r="G6" s="3">
        <v>1700</v>
      </c>
      <c r="H6" s="3">
        <v>1000</v>
      </c>
      <c r="I6" s="3">
        <v>600</v>
      </c>
      <c r="J6" s="3">
        <v>0</v>
      </c>
    </row>
    <row r="7" spans="1:10">
      <c r="B7" t="s">
        <v>36</v>
      </c>
      <c r="C7" t="s">
        <v>7</v>
      </c>
      <c r="E7" s="4">
        <v>0.03</v>
      </c>
      <c r="F7" s="4">
        <v>0.02</v>
      </c>
      <c r="G7" s="4">
        <v>0.04</v>
      </c>
      <c r="H7" s="4">
        <v>0.03</v>
      </c>
      <c r="I7" s="4">
        <v>0.05</v>
      </c>
      <c r="J7" s="4">
        <v>0.04</v>
      </c>
    </row>
    <row r="9" spans="1:10">
      <c r="B9" t="s">
        <v>9</v>
      </c>
      <c r="C9" t="s">
        <v>10</v>
      </c>
      <c r="D9" s="6">
        <v>1</v>
      </c>
      <c r="E9" s="7">
        <f t="shared" ref="E9:J9" si="0">D9/(1+E7)</f>
        <v>0.970873786407767</v>
      </c>
      <c r="F9" s="7">
        <f t="shared" si="0"/>
        <v>0.95183704549781079</v>
      </c>
      <c r="G9" s="7">
        <f t="shared" si="0"/>
        <v>0.9152279283632796</v>
      </c>
      <c r="H9" s="7">
        <f t="shared" si="0"/>
        <v>0.88857080423619372</v>
      </c>
      <c r="I9" s="7">
        <f t="shared" si="0"/>
        <v>0.84625790879637497</v>
      </c>
      <c r="J9" s="7">
        <f t="shared" si="0"/>
        <v>0.8137095276888221</v>
      </c>
    </row>
    <row r="10" spans="1:10">
      <c r="B10" t="s">
        <v>11</v>
      </c>
      <c r="C10" t="s">
        <v>12</v>
      </c>
      <c r="D10" s="8">
        <f>SUMPRODUCT(D5:J5,D9:J9)</f>
        <v>583.00587748094324</v>
      </c>
    </row>
    <row r="11" spans="1:10">
      <c r="B11" t="s">
        <v>13</v>
      </c>
      <c r="C11" t="s">
        <v>14</v>
      </c>
      <c r="D11" s="8">
        <f>SUMPRODUCT(D6:J6,D9:J9)</f>
        <v>10568.622698395975</v>
      </c>
    </row>
    <row r="12" spans="1:10">
      <c r="A12" t="s">
        <v>15</v>
      </c>
      <c r="B12" t="s">
        <v>16</v>
      </c>
      <c r="C12" t="s">
        <v>17</v>
      </c>
      <c r="D12" s="9">
        <f>D10/D11</f>
        <v>5.5163846237923454E-2</v>
      </c>
    </row>
    <row r="13" spans="1:10">
      <c r="A13" t="s">
        <v>37</v>
      </c>
      <c r="B13" t="s">
        <v>19</v>
      </c>
      <c r="C13" t="s">
        <v>20</v>
      </c>
      <c r="D13" s="9">
        <f>D12*(1+E7)</f>
        <v>5.6818761625061158E-2</v>
      </c>
    </row>
    <row r="15" spans="1:10">
      <c r="A15" t="s">
        <v>38</v>
      </c>
      <c r="B15" t="s">
        <v>39</v>
      </c>
      <c r="C15" t="s">
        <v>40</v>
      </c>
      <c r="E15" s="6">
        <f t="shared" ref="E15:J15" si="1">E7*D6</f>
        <v>90</v>
      </c>
      <c r="F15" s="6">
        <f t="shared" si="1"/>
        <v>50</v>
      </c>
      <c r="G15" s="6">
        <f t="shared" si="1"/>
        <v>92</v>
      </c>
      <c r="H15" s="6">
        <f t="shared" si="1"/>
        <v>51</v>
      </c>
      <c r="I15" s="6">
        <f t="shared" si="1"/>
        <v>50</v>
      </c>
      <c r="J15" s="6">
        <f t="shared" si="1"/>
        <v>24</v>
      </c>
    </row>
    <row r="16" spans="1:10">
      <c r="B16" t="s">
        <v>41</v>
      </c>
      <c r="C16" t="s">
        <v>42</v>
      </c>
      <c r="D16" s="8">
        <f>SUMPRODUCT(D9:J9,D15:J15)</f>
        <v>326.33049758140766</v>
      </c>
    </row>
    <row r="17" spans="1:10">
      <c r="A17" t="s">
        <v>43</v>
      </c>
      <c r="B17" t="s">
        <v>44</v>
      </c>
      <c r="C17" t="s">
        <v>45</v>
      </c>
      <c r="D17" s="9">
        <f>D16/D11</f>
        <v>3.0877296587656176E-2</v>
      </c>
    </row>
    <row r="18" spans="1:10">
      <c r="A18" t="s">
        <v>46</v>
      </c>
      <c r="B18" t="s">
        <v>6</v>
      </c>
      <c r="C18" t="s">
        <v>47</v>
      </c>
      <c r="D18" s="9">
        <f>D17*(1+E7)</f>
        <v>3.180361548528586E-2</v>
      </c>
    </row>
    <row r="20" spans="1:10">
      <c r="B20" t="s">
        <v>21</v>
      </c>
      <c r="C20" t="s">
        <v>22</v>
      </c>
      <c r="D20" s="9">
        <f>D13-D18</f>
        <v>2.5015146139775297E-2</v>
      </c>
    </row>
    <row r="22" spans="1:10">
      <c r="B22" t="s">
        <v>23</v>
      </c>
      <c r="C22" s="10" t="s">
        <v>33</v>
      </c>
      <c r="D22" t="s">
        <v>24</v>
      </c>
      <c r="G22" s="10" t="s">
        <v>34</v>
      </c>
      <c r="H22" t="s">
        <v>25</v>
      </c>
      <c r="I22" s="10" t="s">
        <v>35</v>
      </c>
    </row>
    <row r="24" spans="1:10">
      <c r="A24" t="s">
        <v>48</v>
      </c>
      <c r="B24" t="s">
        <v>27</v>
      </c>
      <c r="C24" t="s">
        <v>28</v>
      </c>
      <c r="D24" s="8">
        <f>D11*D20/(1+E7)</f>
        <v>256.67537989953559</v>
      </c>
    </row>
    <row r="27" spans="1:10">
      <c r="B27" s="2" t="s">
        <v>29</v>
      </c>
      <c r="C27" s="2"/>
    </row>
    <row r="28" spans="1:10">
      <c r="B28" s="2" t="s">
        <v>1</v>
      </c>
      <c r="C28" s="2"/>
      <c r="D28" s="2">
        <v>0</v>
      </c>
      <c r="E28" s="2">
        <v>1</v>
      </c>
      <c r="F28" s="2">
        <v>2</v>
      </c>
      <c r="G28" s="2">
        <v>3</v>
      </c>
      <c r="H28" s="2">
        <v>4</v>
      </c>
      <c r="I28" s="2">
        <v>5</v>
      </c>
      <c r="J28" s="2">
        <v>6</v>
      </c>
    </row>
    <row r="29" spans="1:10">
      <c r="A29" t="s">
        <v>30</v>
      </c>
      <c r="B29" t="s">
        <v>31</v>
      </c>
      <c r="C29" t="s">
        <v>32</v>
      </c>
      <c r="D29" s="6">
        <f>-D6</f>
        <v>-3000</v>
      </c>
      <c r="E29" s="6">
        <f t="shared" ref="E29:J29" si="2">E5-(E6-D6)</f>
        <v>640</v>
      </c>
      <c r="F29" s="6">
        <f t="shared" si="2"/>
        <v>330</v>
      </c>
      <c r="G29" s="6">
        <f t="shared" si="2"/>
        <v>720</v>
      </c>
      <c r="H29" s="6">
        <f t="shared" si="2"/>
        <v>800</v>
      </c>
      <c r="I29" s="6">
        <f t="shared" si="2"/>
        <v>480</v>
      </c>
      <c r="J29" s="6">
        <f t="shared" si="2"/>
        <v>670</v>
      </c>
    </row>
    <row r="30" spans="1:10">
      <c r="B30" t="s">
        <v>27</v>
      </c>
      <c r="C30" t="s">
        <v>28</v>
      </c>
      <c r="D30" s="8">
        <f>SUMPRODUCT(D9:J9,D29:J29)</f>
        <v>256.6753798995357</v>
      </c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 1 (testo)</vt:lpstr>
      <vt:lpstr>Es 1 (soluzione)</vt:lpstr>
      <vt:lpstr>Es 2 (testo)</vt:lpstr>
      <vt:lpstr>Es 2 (soluzione)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andreamarchioni</cp:lastModifiedBy>
  <cp:revision>24</cp:revision>
  <dcterms:created xsi:type="dcterms:W3CDTF">2021-05-11T21:23:06Z</dcterms:created>
  <dcterms:modified xsi:type="dcterms:W3CDTF">2021-05-15T09:58:37Z</dcterms:modified>
</cp:coreProperties>
</file>